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ÓN DISCIPLINA FINANCIERA\"/>
    </mc:Choice>
  </mc:AlternateContent>
  <bookViews>
    <workbookView xWindow="0" yWindow="0" windowWidth="20490" windowHeight="7620"/>
  </bookViews>
  <sheets>
    <sheet name="F6a" sheetId="1" r:id="rId1"/>
  </sheets>
  <definedNames>
    <definedName name="_xlnm._FilterDatabase" localSheetId="0" hidden="1">F6a!$B$3:$H$155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E145" i="1" s="1"/>
  <c r="H145" i="1" s="1"/>
  <c r="H146" i="1"/>
  <c r="E146" i="1"/>
  <c r="G145" i="1"/>
  <c r="F145" i="1"/>
  <c r="D145" i="1"/>
  <c r="C145" i="1"/>
  <c r="H144" i="1"/>
  <c r="E144" i="1"/>
  <c r="H143" i="1"/>
  <c r="E143" i="1"/>
  <c r="E141" i="1" s="1"/>
  <c r="H142" i="1"/>
  <c r="E142" i="1"/>
  <c r="G141" i="1"/>
  <c r="F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G132" i="1"/>
  <c r="F132" i="1"/>
  <c r="E132" i="1"/>
  <c r="H132" i="1" s="1"/>
  <c r="D132" i="1"/>
  <c r="C132" i="1"/>
  <c r="H131" i="1"/>
  <c r="E131" i="1"/>
  <c r="H130" i="1"/>
  <c r="E130" i="1"/>
  <c r="H129" i="1"/>
  <c r="E129" i="1"/>
  <c r="G128" i="1"/>
  <c r="F128" i="1"/>
  <c r="H128" i="1" s="1"/>
  <c r="E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H118" i="1" s="1"/>
  <c r="E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G108" i="1"/>
  <c r="F108" i="1"/>
  <c r="E108" i="1"/>
  <c r="H108" i="1" s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G98" i="1"/>
  <c r="F98" i="1"/>
  <c r="E98" i="1"/>
  <c r="H98" i="1" s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G88" i="1"/>
  <c r="F88" i="1"/>
  <c r="E88" i="1"/>
  <c r="H88" i="1" s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H80" i="1" s="1"/>
  <c r="E81" i="1"/>
  <c r="G80" i="1"/>
  <c r="F80" i="1"/>
  <c r="F79" i="1" s="1"/>
  <c r="E80" i="1"/>
  <c r="D80" i="1"/>
  <c r="C80" i="1"/>
  <c r="G79" i="1"/>
  <c r="D79" i="1"/>
  <c r="C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0" i="1" s="1"/>
  <c r="H70" i="1" s="1"/>
  <c r="E71" i="1"/>
  <c r="H71" i="1" s="1"/>
  <c r="G70" i="1"/>
  <c r="F70" i="1"/>
  <c r="D70" i="1"/>
  <c r="C70" i="1"/>
  <c r="E69" i="1"/>
  <c r="H69" i="1" s="1"/>
  <c r="H68" i="1"/>
  <c r="E68" i="1"/>
  <c r="E66" i="1" s="1"/>
  <c r="H66" i="1" s="1"/>
  <c r="E67" i="1"/>
  <c r="H67" i="1" s="1"/>
  <c r="G66" i="1"/>
  <c r="F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E57" i="1"/>
  <c r="H57" i="1" s="1"/>
  <c r="D57" i="1"/>
  <c r="C57" i="1"/>
  <c r="H56" i="1"/>
  <c r="E56" i="1"/>
  <c r="E55" i="1"/>
  <c r="H55" i="1" s="1"/>
  <c r="H54" i="1"/>
  <c r="E54" i="1"/>
  <c r="G53" i="1"/>
  <c r="F53" i="1"/>
  <c r="E53" i="1"/>
  <c r="H53" i="1" s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E43" i="1"/>
  <c r="H43" i="1" s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H5" i="1" s="1"/>
  <c r="E6" i="1"/>
  <c r="G5" i="1"/>
  <c r="F5" i="1"/>
  <c r="F4" i="1" s="1"/>
  <c r="E5" i="1"/>
  <c r="D5" i="1"/>
  <c r="C5" i="1"/>
  <c r="G4" i="1"/>
  <c r="G154" i="1" s="1"/>
  <c r="D4" i="1"/>
  <c r="D154" i="1" s="1"/>
  <c r="C4" i="1"/>
  <c r="C154" i="1" s="1"/>
  <c r="H141" i="1" l="1"/>
  <c r="E79" i="1"/>
  <c r="H13" i="1"/>
  <c r="H4" i="1" s="1"/>
  <c r="H154" i="1" s="1"/>
  <c r="E4" i="1"/>
  <c r="F154" i="1"/>
  <c r="H79" i="1"/>
  <c r="H15" i="1"/>
  <c r="H25" i="1"/>
  <c r="H35" i="1"/>
  <c r="E154" i="1" l="1"/>
</calcChain>
</file>

<file path=xl/sharedStrings.xml><?xml version="1.0" encoding="utf-8"?>
<sst xmlns="http://schemas.openxmlformats.org/spreadsheetml/2006/main" count="280" uniqueCount="207">
  <si>
    <t>INSTITUTO TECNOLÓGICO SUPERIOR DE PURÍSIMA DEL RINCÓN
Clasificación por Objeto del Gasto (Capítulo y Concepto)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</si>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</sst>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161</xdr:row>
      <xdr:rowOff>20936</xdr:rowOff>
    </xdr:from>
    <xdr:to>
      <xdr:col>1</xdr:col>
      <xdr:colOff>3590925</xdr:colOff>
      <xdr:row>168</xdr:row>
      <xdr:rowOff>47625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47674" y="26319461"/>
          <a:ext cx="3419476" cy="11601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664685</xdr:colOff>
      <xdr:row>161</xdr:row>
      <xdr:rowOff>28574</xdr:rowOff>
    </xdr:from>
    <xdr:to>
      <xdr:col>7</xdr:col>
      <xdr:colOff>295274</xdr:colOff>
      <xdr:row>168</xdr:row>
      <xdr:rowOff>9525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94060" y="26327099"/>
          <a:ext cx="3478689" cy="1114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topLeftCell="A124" workbookViewId="0">
      <selection activeCell="C24" sqref="C24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16580725.419999998</v>
      </c>
      <c r="D4" s="15">
        <f t="shared" ref="D4:H4" si="0">D5+D13+D23+D33+D43+D53+D57+D66+D70</f>
        <v>62103052.329999998</v>
      </c>
      <c r="E4" s="15">
        <f t="shared" si="0"/>
        <v>78683777.75</v>
      </c>
      <c r="F4" s="15">
        <f t="shared" si="0"/>
        <v>8206663.5100000007</v>
      </c>
      <c r="G4" s="15">
        <f t="shared" si="0"/>
        <v>8174335.8100000005</v>
      </c>
      <c r="H4" s="15">
        <f t="shared" si="0"/>
        <v>70477114.239999995</v>
      </c>
    </row>
    <row r="5" spans="1:8">
      <c r="A5" s="16" t="s">
        <v>10</v>
      </c>
      <c r="B5" s="17"/>
      <c r="C5" s="18">
        <f>SUM(C6:C12)</f>
        <v>10919148.559999999</v>
      </c>
      <c r="D5" s="18">
        <f t="shared" ref="D5:H5" si="1">SUM(D6:D12)</f>
        <v>2235161.58</v>
      </c>
      <c r="E5" s="18">
        <f t="shared" si="1"/>
        <v>13154310.140000001</v>
      </c>
      <c r="F5" s="18">
        <f t="shared" si="1"/>
        <v>3489224.4700000007</v>
      </c>
      <c r="G5" s="18">
        <f t="shared" si="1"/>
        <v>3489224.4700000007</v>
      </c>
      <c r="H5" s="18">
        <f t="shared" si="1"/>
        <v>9665085.6699999981</v>
      </c>
    </row>
    <row r="6" spans="1:8">
      <c r="A6" s="19" t="s">
        <v>11</v>
      </c>
      <c r="B6" s="20" t="s">
        <v>12</v>
      </c>
      <c r="C6" s="21">
        <v>7533039.4299999997</v>
      </c>
      <c r="D6" s="21">
        <v>1190618.75</v>
      </c>
      <c r="E6" s="21">
        <f>C6+D6</f>
        <v>8723658.1799999997</v>
      </c>
      <c r="F6" s="21">
        <v>2520729.91</v>
      </c>
      <c r="G6" s="21">
        <v>2520729.91</v>
      </c>
      <c r="H6" s="21">
        <f>E6-F6</f>
        <v>6202928.2699999996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1330167.1100000001</v>
      </c>
      <c r="D8" s="21">
        <v>260984.71</v>
      </c>
      <c r="E8" s="21">
        <f t="shared" si="2"/>
        <v>1591151.82</v>
      </c>
      <c r="F8" s="21">
        <v>339692.39</v>
      </c>
      <c r="G8" s="21">
        <v>339692.39</v>
      </c>
      <c r="H8" s="21">
        <f t="shared" si="3"/>
        <v>1251459.4300000002</v>
      </c>
    </row>
    <row r="9" spans="1:8">
      <c r="A9" s="19" t="s">
        <v>17</v>
      </c>
      <c r="B9" s="20" t="s">
        <v>18</v>
      </c>
      <c r="C9" s="21">
        <v>1578094.54</v>
      </c>
      <c r="D9" s="21">
        <v>303927.08</v>
      </c>
      <c r="E9" s="21">
        <f t="shared" si="2"/>
        <v>1882021.62</v>
      </c>
      <c r="F9" s="21">
        <v>439927.43</v>
      </c>
      <c r="G9" s="21">
        <v>439927.43</v>
      </c>
      <c r="H9" s="21">
        <f t="shared" si="3"/>
        <v>1442094.1900000002</v>
      </c>
    </row>
    <row r="10" spans="1:8">
      <c r="A10" s="19" t="s">
        <v>19</v>
      </c>
      <c r="B10" s="20" t="s">
        <v>20</v>
      </c>
      <c r="C10" s="21">
        <v>477847.48</v>
      </c>
      <c r="D10" s="21">
        <v>179631.04</v>
      </c>
      <c r="E10" s="21">
        <f t="shared" si="2"/>
        <v>657478.52</v>
      </c>
      <c r="F10" s="21">
        <v>188874.74</v>
      </c>
      <c r="G10" s="21">
        <v>188874.74</v>
      </c>
      <c r="H10" s="21">
        <f t="shared" si="3"/>
        <v>468603.78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0</v>
      </c>
      <c r="D12" s="21">
        <v>300000</v>
      </c>
      <c r="E12" s="21">
        <f t="shared" si="2"/>
        <v>300000</v>
      </c>
      <c r="F12" s="21">
        <v>0</v>
      </c>
      <c r="G12" s="21">
        <v>0</v>
      </c>
      <c r="H12" s="21">
        <f t="shared" si="3"/>
        <v>300000</v>
      </c>
    </row>
    <row r="13" spans="1:8">
      <c r="A13" s="16" t="s">
        <v>25</v>
      </c>
      <c r="B13" s="17"/>
      <c r="C13" s="18">
        <f>SUM(C14:C22)</f>
        <v>714397.99</v>
      </c>
      <c r="D13" s="18">
        <f t="shared" ref="D13:G13" si="4">SUM(D14:D22)</f>
        <v>185815.98</v>
      </c>
      <c r="E13" s="18">
        <f t="shared" si="4"/>
        <v>900213.97</v>
      </c>
      <c r="F13" s="18">
        <f t="shared" si="4"/>
        <v>97785.8</v>
      </c>
      <c r="G13" s="18">
        <f t="shared" si="4"/>
        <v>97785.8</v>
      </c>
      <c r="H13" s="18">
        <f t="shared" si="3"/>
        <v>802428.16999999993</v>
      </c>
    </row>
    <row r="14" spans="1:8">
      <c r="A14" s="19" t="s">
        <v>26</v>
      </c>
      <c r="B14" s="20" t="s">
        <v>27</v>
      </c>
      <c r="C14" s="21">
        <v>233690.99</v>
      </c>
      <c r="D14" s="21">
        <v>77299.5</v>
      </c>
      <c r="E14" s="21">
        <f t="shared" ref="E14:E22" si="5">C14+D14</f>
        <v>310990.49</v>
      </c>
      <c r="F14" s="21">
        <v>3747.5</v>
      </c>
      <c r="G14" s="21">
        <v>3747.5</v>
      </c>
      <c r="H14" s="21">
        <f t="shared" si="3"/>
        <v>307242.99</v>
      </c>
    </row>
    <row r="15" spans="1:8">
      <c r="A15" s="19" t="s">
        <v>28</v>
      </c>
      <c r="B15" s="20" t="s">
        <v>29</v>
      </c>
      <c r="C15" s="21">
        <v>32276.49</v>
      </c>
      <c r="D15" s="21">
        <v>0</v>
      </c>
      <c r="E15" s="21">
        <f t="shared" si="5"/>
        <v>32276.49</v>
      </c>
      <c r="F15" s="21">
        <v>8949.26</v>
      </c>
      <c r="G15" s="21">
        <v>8949.26</v>
      </c>
      <c r="H15" s="21">
        <f t="shared" si="3"/>
        <v>23327.230000000003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169627.51</v>
      </c>
      <c r="D17" s="21">
        <v>104100</v>
      </c>
      <c r="E17" s="21">
        <f t="shared" si="5"/>
        <v>273727.51</v>
      </c>
      <c r="F17" s="21">
        <v>51401.99</v>
      </c>
      <c r="G17" s="21">
        <v>51401.99</v>
      </c>
      <c r="H17" s="21">
        <f t="shared" si="3"/>
        <v>222325.52000000002</v>
      </c>
    </row>
    <row r="18" spans="1:8">
      <c r="A18" s="19" t="s">
        <v>34</v>
      </c>
      <c r="B18" s="20" t="s">
        <v>35</v>
      </c>
      <c r="C18" s="21">
        <v>91803</v>
      </c>
      <c r="D18" s="21">
        <v>0</v>
      </c>
      <c r="E18" s="21">
        <f t="shared" si="5"/>
        <v>91803</v>
      </c>
      <c r="F18" s="21">
        <v>1863.5</v>
      </c>
      <c r="G18" s="21">
        <v>1863.5</v>
      </c>
      <c r="H18" s="21">
        <f t="shared" si="3"/>
        <v>89939.5</v>
      </c>
    </row>
    <row r="19" spans="1:8">
      <c r="A19" s="19" t="s">
        <v>36</v>
      </c>
      <c r="B19" s="20" t="s">
        <v>37</v>
      </c>
      <c r="C19" s="21">
        <v>93000</v>
      </c>
      <c r="D19" s="21">
        <v>0</v>
      </c>
      <c r="E19" s="21">
        <f t="shared" si="5"/>
        <v>93000</v>
      </c>
      <c r="F19" s="21">
        <v>28997.52</v>
      </c>
      <c r="G19" s="21">
        <v>28997.52</v>
      </c>
      <c r="H19" s="21">
        <f t="shared" si="3"/>
        <v>64002.479999999996</v>
      </c>
    </row>
    <row r="20" spans="1:8">
      <c r="A20" s="19" t="s">
        <v>38</v>
      </c>
      <c r="B20" s="20" t="s">
        <v>39</v>
      </c>
      <c r="C20" s="21">
        <v>50000</v>
      </c>
      <c r="D20" s="21">
        <v>4400</v>
      </c>
      <c r="E20" s="21">
        <f t="shared" si="5"/>
        <v>54400</v>
      </c>
      <c r="F20" s="21">
        <v>0</v>
      </c>
      <c r="G20" s="21">
        <v>0</v>
      </c>
      <c r="H20" s="21">
        <f t="shared" si="3"/>
        <v>54400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44000</v>
      </c>
      <c r="D22" s="21">
        <v>16.48</v>
      </c>
      <c r="E22" s="21">
        <f t="shared" si="5"/>
        <v>44016.480000000003</v>
      </c>
      <c r="F22" s="21">
        <v>2826.03</v>
      </c>
      <c r="G22" s="21">
        <v>2826.03</v>
      </c>
      <c r="H22" s="21">
        <f t="shared" si="3"/>
        <v>41190.450000000004</v>
      </c>
    </row>
    <row r="23" spans="1:8">
      <c r="A23" s="16" t="s">
        <v>44</v>
      </c>
      <c r="B23" s="17"/>
      <c r="C23" s="18">
        <f>SUM(C24:C32)</f>
        <v>3831482.9699999997</v>
      </c>
      <c r="D23" s="18">
        <f t="shared" ref="D23:G23" si="6">SUM(D24:D32)</f>
        <v>527725.93999999994</v>
      </c>
      <c r="E23" s="18">
        <f t="shared" si="6"/>
        <v>4359208.91</v>
      </c>
      <c r="F23" s="18">
        <f t="shared" si="6"/>
        <v>248758.02000000002</v>
      </c>
      <c r="G23" s="18">
        <f t="shared" si="6"/>
        <v>224219.51999999999</v>
      </c>
      <c r="H23" s="18">
        <f t="shared" si="3"/>
        <v>4110450.89</v>
      </c>
    </row>
    <row r="24" spans="1:8">
      <c r="A24" s="19" t="s">
        <v>45</v>
      </c>
      <c r="B24" s="20" t="s">
        <v>46</v>
      </c>
      <c r="C24" s="21">
        <v>479099.98</v>
      </c>
      <c r="D24" s="21">
        <v>0</v>
      </c>
      <c r="E24" s="21">
        <f t="shared" ref="E24:E32" si="7">C24+D24</f>
        <v>479099.98</v>
      </c>
      <c r="F24" s="21">
        <v>81128.460000000006</v>
      </c>
      <c r="G24" s="21">
        <v>81128.460000000006</v>
      </c>
      <c r="H24" s="21">
        <f t="shared" si="3"/>
        <v>397971.51999999996</v>
      </c>
    </row>
    <row r="25" spans="1:8">
      <c r="A25" s="19" t="s">
        <v>47</v>
      </c>
      <c r="B25" s="20" t="s">
        <v>48</v>
      </c>
      <c r="C25" s="21">
        <v>21250</v>
      </c>
      <c r="D25" s="21">
        <v>99484.17</v>
      </c>
      <c r="E25" s="21">
        <f t="shared" si="7"/>
        <v>120734.17</v>
      </c>
      <c r="F25" s="21">
        <v>2488.1999999999998</v>
      </c>
      <c r="G25" s="21">
        <v>2488.1999999999998</v>
      </c>
      <c r="H25" s="21">
        <f t="shared" si="3"/>
        <v>118245.97</v>
      </c>
    </row>
    <row r="26" spans="1:8">
      <c r="A26" s="19" t="s">
        <v>49</v>
      </c>
      <c r="B26" s="20" t="s">
        <v>50</v>
      </c>
      <c r="C26" s="21">
        <v>503289.7</v>
      </c>
      <c r="D26" s="21">
        <v>0</v>
      </c>
      <c r="E26" s="21">
        <f t="shared" si="7"/>
        <v>503289.7</v>
      </c>
      <c r="F26" s="21">
        <v>2593.54</v>
      </c>
      <c r="G26" s="21">
        <v>2593.54</v>
      </c>
      <c r="H26" s="21">
        <f t="shared" si="3"/>
        <v>500696.16000000003</v>
      </c>
    </row>
    <row r="27" spans="1:8">
      <c r="A27" s="19" t="s">
        <v>51</v>
      </c>
      <c r="B27" s="20" t="s">
        <v>52</v>
      </c>
      <c r="C27" s="21">
        <v>219232.12</v>
      </c>
      <c r="D27" s="21">
        <v>56.44</v>
      </c>
      <c r="E27" s="21">
        <f t="shared" si="7"/>
        <v>219288.56</v>
      </c>
      <c r="F27" s="21">
        <v>12722.21</v>
      </c>
      <c r="G27" s="21">
        <v>12722.21</v>
      </c>
      <c r="H27" s="21">
        <f t="shared" si="3"/>
        <v>206566.35</v>
      </c>
    </row>
    <row r="28" spans="1:8">
      <c r="A28" s="19" t="s">
        <v>53</v>
      </c>
      <c r="B28" s="20" t="s">
        <v>54</v>
      </c>
      <c r="C28" s="21">
        <v>841304.55</v>
      </c>
      <c r="D28" s="21">
        <v>407471.6</v>
      </c>
      <c r="E28" s="21">
        <f t="shared" si="7"/>
        <v>1248776.1499999999</v>
      </c>
      <c r="F28" s="21">
        <v>3661.4</v>
      </c>
      <c r="G28" s="21">
        <v>3661.4</v>
      </c>
      <c r="H28" s="21">
        <f t="shared" si="3"/>
        <v>1245114.75</v>
      </c>
    </row>
    <row r="29" spans="1:8">
      <c r="A29" s="19" t="s">
        <v>55</v>
      </c>
      <c r="B29" s="20" t="s">
        <v>56</v>
      </c>
      <c r="C29" s="21">
        <v>116000</v>
      </c>
      <c r="D29" s="21">
        <v>0</v>
      </c>
      <c r="E29" s="21">
        <f t="shared" si="7"/>
        <v>116000</v>
      </c>
      <c r="F29" s="21">
        <v>0</v>
      </c>
      <c r="G29" s="21">
        <v>0</v>
      </c>
      <c r="H29" s="21">
        <f t="shared" si="3"/>
        <v>116000</v>
      </c>
    </row>
    <row r="30" spans="1:8">
      <c r="A30" s="19" t="s">
        <v>57</v>
      </c>
      <c r="B30" s="20" t="s">
        <v>58</v>
      </c>
      <c r="C30" s="21">
        <v>373500.73</v>
      </c>
      <c r="D30" s="21">
        <v>5000</v>
      </c>
      <c r="E30" s="21">
        <f t="shared" si="7"/>
        <v>378500.73</v>
      </c>
      <c r="F30" s="21">
        <v>22781.38</v>
      </c>
      <c r="G30" s="21">
        <v>22781.38</v>
      </c>
      <c r="H30" s="21">
        <f t="shared" si="3"/>
        <v>355719.35</v>
      </c>
    </row>
    <row r="31" spans="1:8">
      <c r="A31" s="19" t="s">
        <v>59</v>
      </c>
      <c r="B31" s="20" t="s">
        <v>60</v>
      </c>
      <c r="C31" s="21">
        <v>324674.17</v>
      </c>
      <c r="D31" s="21">
        <v>15713.73</v>
      </c>
      <c r="E31" s="21">
        <f t="shared" si="7"/>
        <v>340387.89999999997</v>
      </c>
      <c r="F31" s="21">
        <v>54541.09</v>
      </c>
      <c r="G31" s="21">
        <v>54541.09</v>
      </c>
      <c r="H31" s="21">
        <f t="shared" si="3"/>
        <v>285846.80999999994</v>
      </c>
    </row>
    <row r="32" spans="1:8">
      <c r="A32" s="19" t="s">
        <v>61</v>
      </c>
      <c r="B32" s="20" t="s">
        <v>62</v>
      </c>
      <c r="C32" s="21">
        <v>953131.72</v>
      </c>
      <c r="D32" s="21">
        <v>0</v>
      </c>
      <c r="E32" s="21">
        <f t="shared" si="7"/>
        <v>953131.72</v>
      </c>
      <c r="F32" s="21">
        <v>68841.740000000005</v>
      </c>
      <c r="G32" s="21">
        <v>44303.24</v>
      </c>
      <c r="H32" s="21">
        <f t="shared" si="3"/>
        <v>884289.98</v>
      </c>
    </row>
    <row r="33" spans="1:8">
      <c r="A33" s="16" t="s">
        <v>63</v>
      </c>
      <c r="B33" s="17"/>
      <c r="C33" s="18">
        <f>SUM(C34:C42)</f>
        <v>40000</v>
      </c>
      <c r="D33" s="18">
        <f t="shared" ref="D33:G33" si="8">SUM(D34:D42)</f>
        <v>133139.48000000001</v>
      </c>
      <c r="E33" s="18">
        <f t="shared" si="8"/>
        <v>173139.48</v>
      </c>
      <c r="F33" s="18">
        <f t="shared" si="8"/>
        <v>109139.48</v>
      </c>
      <c r="G33" s="18">
        <f t="shared" si="8"/>
        <v>101350.28</v>
      </c>
      <c r="H33" s="18">
        <f t="shared" si="3"/>
        <v>64000.000000000015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40000</v>
      </c>
      <c r="D37" s="21">
        <v>133139.48000000001</v>
      </c>
      <c r="E37" s="21">
        <f t="shared" si="9"/>
        <v>173139.48</v>
      </c>
      <c r="F37" s="21">
        <v>109139.48</v>
      </c>
      <c r="G37" s="21">
        <v>101350.28</v>
      </c>
      <c r="H37" s="21">
        <f t="shared" si="3"/>
        <v>64000.000000000015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344531.04000000004</v>
      </c>
      <c r="D43" s="18">
        <f t="shared" ref="D43:G43" si="10">SUM(D44:D52)</f>
        <v>8004150</v>
      </c>
      <c r="E43" s="18">
        <f t="shared" si="10"/>
        <v>8348681.04</v>
      </c>
      <c r="F43" s="18">
        <f t="shared" si="10"/>
        <v>1197420</v>
      </c>
      <c r="G43" s="18">
        <f t="shared" si="10"/>
        <v>1197420</v>
      </c>
      <c r="H43" s="18">
        <f t="shared" si="3"/>
        <v>7151261.04</v>
      </c>
    </row>
    <row r="44" spans="1:8">
      <c r="A44" s="19" t="s">
        <v>81</v>
      </c>
      <c r="B44" s="20" t="s">
        <v>82</v>
      </c>
      <c r="C44" s="21">
        <v>251531.04</v>
      </c>
      <c r="D44" s="21">
        <v>2539138.96</v>
      </c>
      <c r="E44" s="21">
        <f t="shared" ref="E44:E52" si="11">C44+D44</f>
        <v>2790670</v>
      </c>
      <c r="F44" s="21">
        <v>0</v>
      </c>
      <c r="G44" s="21">
        <v>0</v>
      </c>
      <c r="H44" s="21">
        <f t="shared" si="3"/>
        <v>2790670</v>
      </c>
    </row>
    <row r="45" spans="1:8">
      <c r="A45" s="19" t="s">
        <v>83</v>
      </c>
      <c r="B45" s="20" t="s">
        <v>84</v>
      </c>
      <c r="C45" s="21">
        <v>43000</v>
      </c>
      <c r="D45" s="21">
        <v>313000</v>
      </c>
      <c r="E45" s="21">
        <f t="shared" si="11"/>
        <v>356000</v>
      </c>
      <c r="F45" s="21">
        <v>0</v>
      </c>
      <c r="G45" s="21">
        <v>0</v>
      </c>
      <c r="H45" s="21">
        <f t="shared" si="3"/>
        <v>356000</v>
      </c>
    </row>
    <row r="46" spans="1:8">
      <c r="A46" s="19" t="s">
        <v>85</v>
      </c>
      <c r="B46" s="20" t="s">
        <v>86</v>
      </c>
      <c r="C46" s="21">
        <v>25000</v>
      </c>
      <c r="D46" s="21">
        <v>29000</v>
      </c>
      <c r="E46" s="21">
        <f t="shared" si="11"/>
        <v>54000</v>
      </c>
      <c r="F46" s="21">
        <v>0</v>
      </c>
      <c r="G46" s="21">
        <v>0</v>
      </c>
      <c r="H46" s="21">
        <f t="shared" si="3"/>
        <v>54000</v>
      </c>
    </row>
    <row r="47" spans="1:8">
      <c r="A47" s="19" t="s">
        <v>87</v>
      </c>
      <c r="B47" s="20" t="s">
        <v>88</v>
      </c>
      <c r="C47" s="21">
        <v>0</v>
      </c>
      <c r="D47" s="21">
        <v>5050000</v>
      </c>
      <c r="E47" s="21">
        <f t="shared" si="11"/>
        <v>5050000</v>
      </c>
      <c r="F47" s="21">
        <v>1197420</v>
      </c>
      <c r="G47" s="21">
        <v>1197420</v>
      </c>
      <c r="H47" s="21">
        <f t="shared" si="3"/>
        <v>3852580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25000</v>
      </c>
      <c r="D49" s="21">
        <v>73011.039999999994</v>
      </c>
      <c r="E49" s="21">
        <f t="shared" si="11"/>
        <v>98011.04</v>
      </c>
      <c r="F49" s="21">
        <v>0</v>
      </c>
      <c r="G49" s="21">
        <v>0</v>
      </c>
      <c r="H49" s="21">
        <f t="shared" si="3"/>
        <v>98011.04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51692078.350000001</v>
      </c>
      <c r="E53" s="18">
        <f t="shared" si="12"/>
        <v>51692078.350000001</v>
      </c>
      <c r="F53" s="18">
        <f t="shared" si="12"/>
        <v>3064335.74</v>
      </c>
      <c r="G53" s="18">
        <f t="shared" si="12"/>
        <v>3064335.74</v>
      </c>
      <c r="H53" s="18">
        <f t="shared" si="3"/>
        <v>48627742.609999999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51692078.350000001</v>
      </c>
      <c r="E55" s="21">
        <f t="shared" si="13"/>
        <v>51692078.350000001</v>
      </c>
      <c r="F55" s="21">
        <v>3064335.74</v>
      </c>
      <c r="G55" s="21">
        <v>3064335.74</v>
      </c>
      <c r="H55" s="21">
        <f t="shared" si="3"/>
        <v>48627742.609999999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731164.86</v>
      </c>
      <c r="D57" s="18">
        <f t="shared" ref="D57:G57" si="14">SUM(D58:D65)</f>
        <v>-675019</v>
      </c>
      <c r="E57" s="18">
        <f t="shared" si="14"/>
        <v>56145.859999999986</v>
      </c>
      <c r="F57" s="18">
        <f t="shared" si="14"/>
        <v>0</v>
      </c>
      <c r="G57" s="18">
        <f t="shared" si="14"/>
        <v>0</v>
      </c>
      <c r="H57" s="18">
        <f t="shared" si="3"/>
        <v>56145.859999999986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731164.86</v>
      </c>
      <c r="D65" s="21">
        <v>-675019</v>
      </c>
      <c r="E65" s="21">
        <f t="shared" si="15"/>
        <v>56145.859999999986</v>
      </c>
      <c r="F65" s="21">
        <v>0</v>
      </c>
      <c r="G65" s="21">
        <v>0</v>
      </c>
      <c r="H65" s="21">
        <f t="shared" si="3"/>
        <v>56145.859999999986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29612523.390000001</v>
      </c>
      <c r="E79" s="25">
        <f t="shared" si="21"/>
        <v>29612523.390000001</v>
      </c>
      <c r="F79" s="25">
        <f t="shared" si="21"/>
        <v>4570712.0500000007</v>
      </c>
      <c r="G79" s="25">
        <f t="shared" si="21"/>
        <v>4546173.5500000007</v>
      </c>
      <c r="H79" s="25">
        <f t="shared" si="21"/>
        <v>25041811.34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13272896.249999998</v>
      </c>
      <c r="E80" s="25">
        <f t="shared" si="22"/>
        <v>13272896.249999998</v>
      </c>
      <c r="F80" s="25">
        <f t="shared" si="22"/>
        <v>3484053.8000000003</v>
      </c>
      <c r="G80" s="25">
        <f t="shared" si="22"/>
        <v>3484053.8000000003</v>
      </c>
      <c r="H80" s="25">
        <f t="shared" si="22"/>
        <v>9788842.4499999993</v>
      </c>
    </row>
    <row r="81" spans="1:8">
      <c r="A81" s="19" t="s">
        <v>145</v>
      </c>
      <c r="B81" s="30" t="s">
        <v>12</v>
      </c>
      <c r="C81" s="31">
        <v>0</v>
      </c>
      <c r="D81" s="31">
        <v>8745354.0399999991</v>
      </c>
      <c r="E81" s="21">
        <f t="shared" ref="E81:E87" si="23">C81+D81</f>
        <v>8745354.0399999991</v>
      </c>
      <c r="F81" s="31">
        <v>2520729.91</v>
      </c>
      <c r="G81" s="31">
        <v>2520729.91</v>
      </c>
      <c r="H81" s="31">
        <f t="shared" ref="H81:H144" si="24">E81-F81</f>
        <v>6224624.129999999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1619485.67</v>
      </c>
      <c r="E83" s="21">
        <f t="shared" si="23"/>
        <v>1619485.67</v>
      </c>
      <c r="F83" s="31">
        <v>339692.39</v>
      </c>
      <c r="G83" s="31">
        <v>339692.39</v>
      </c>
      <c r="H83" s="31">
        <f t="shared" si="24"/>
        <v>1279793.2799999998</v>
      </c>
    </row>
    <row r="84" spans="1:8">
      <c r="A84" s="19" t="s">
        <v>148</v>
      </c>
      <c r="B84" s="30" t="s">
        <v>18</v>
      </c>
      <c r="C84" s="31">
        <v>0</v>
      </c>
      <c r="D84" s="31">
        <v>1882021.62</v>
      </c>
      <c r="E84" s="21">
        <f t="shared" si="23"/>
        <v>1882021.62</v>
      </c>
      <c r="F84" s="31">
        <v>433794.14</v>
      </c>
      <c r="G84" s="31">
        <v>433794.14</v>
      </c>
      <c r="H84" s="31">
        <f t="shared" si="24"/>
        <v>1448227.48</v>
      </c>
    </row>
    <row r="85" spans="1:8">
      <c r="A85" s="19" t="s">
        <v>149</v>
      </c>
      <c r="B85" s="30" t="s">
        <v>20</v>
      </c>
      <c r="C85" s="31">
        <v>0</v>
      </c>
      <c r="D85" s="31">
        <v>726034.92</v>
      </c>
      <c r="E85" s="21">
        <f t="shared" si="23"/>
        <v>726034.92</v>
      </c>
      <c r="F85" s="31">
        <v>189837.36</v>
      </c>
      <c r="G85" s="31">
        <v>189837.36</v>
      </c>
      <c r="H85" s="31">
        <f t="shared" si="24"/>
        <v>536197.56000000006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300000</v>
      </c>
      <c r="E87" s="21">
        <f t="shared" si="23"/>
        <v>300000</v>
      </c>
      <c r="F87" s="31">
        <v>0</v>
      </c>
      <c r="G87" s="31">
        <v>0</v>
      </c>
      <c r="H87" s="31">
        <f t="shared" si="24"/>
        <v>300000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534672.97</v>
      </c>
      <c r="E88" s="25">
        <f t="shared" si="25"/>
        <v>534672.97</v>
      </c>
      <c r="F88" s="25">
        <f t="shared" si="25"/>
        <v>40124.490000000005</v>
      </c>
      <c r="G88" s="25">
        <f t="shared" si="25"/>
        <v>40124.490000000005</v>
      </c>
      <c r="H88" s="25">
        <f t="shared" si="24"/>
        <v>494548.47999999998</v>
      </c>
    </row>
    <row r="89" spans="1:8">
      <c r="A89" s="19" t="s">
        <v>152</v>
      </c>
      <c r="B89" s="30" t="s">
        <v>27</v>
      </c>
      <c r="C89" s="31">
        <v>0</v>
      </c>
      <c r="D89" s="31">
        <v>268090.49</v>
      </c>
      <c r="E89" s="21">
        <f t="shared" ref="E89:E97" si="26">C89+D89</f>
        <v>268090.49</v>
      </c>
      <c r="F89" s="31">
        <v>1642.1</v>
      </c>
      <c r="G89" s="31">
        <v>1642.1</v>
      </c>
      <c r="H89" s="31">
        <f t="shared" si="24"/>
        <v>266448.39</v>
      </c>
    </row>
    <row r="90" spans="1:8">
      <c r="A90" s="19" t="s">
        <v>153</v>
      </c>
      <c r="B90" s="30" t="s">
        <v>29</v>
      </c>
      <c r="C90" s="31">
        <v>0</v>
      </c>
      <c r="D90" s="31">
        <v>12323.81</v>
      </c>
      <c r="E90" s="21">
        <f t="shared" si="26"/>
        <v>12323.81</v>
      </c>
      <c r="F90" s="31">
        <v>1849.24</v>
      </c>
      <c r="G90" s="31">
        <v>1849.24</v>
      </c>
      <c r="H90" s="31">
        <f t="shared" si="24"/>
        <v>10474.57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134250</v>
      </c>
      <c r="E92" s="21">
        <f t="shared" si="26"/>
        <v>134250</v>
      </c>
      <c r="F92" s="31">
        <v>16809.59</v>
      </c>
      <c r="G92" s="31">
        <v>16809.59</v>
      </c>
      <c r="H92" s="31">
        <f t="shared" si="24"/>
        <v>117440.41</v>
      </c>
    </row>
    <row r="93" spans="1:8">
      <c r="A93" s="19" t="s">
        <v>156</v>
      </c>
      <c r="B93" s="30" t="s">
        <v>35</v>
      </c>
      <c r="C93" s="31">
        <v>0</v>
      </c>
      <c r="D93" s="31">
        <v>1000</v>
      </c>
      <c r="E93" s="21">
        <f t="shared" si="26"/>
        <v>1000</v>
      </c>
      <c r="F93" s="31">
        <v>0</v>
      </c>
      <c r="G93" s="31">
        <v>0</v>
      </c>
      <c r="H93" s="31">
        <f t="shared" si="24"/>
        <v>1000</v>
      </c>
    </row>
    <row r="94" spans="1:8">
      <c r="A94" s="19" t="s">
        <v>157</v>
      </c>
      <c r="B94" s="30" t="s">
        <v>37</v>
      </c>
      <c r="C94" s="31">
        <v>0</v>
      </c>
      <c r="D94" s="31">
        <v>45000</v>
      </c>
      <c r="E94" s="21">
        <f t="shared" si="26"/>
        <v>45000</v>
      </c>
      <c r="F94" s="31">
        <v>16997.509999999998</v>
      </c>
      <c r="G94" s="31">
        <v>16997.509999999998</v>
      </c>
      <c r="H94" s="31">
        <f t="shared" si="24"/>
        <v>28002.49</v>
      </c>
    </row>
    <row r="95" spans="1:8">
      <c r="A95" s="19" t="s">
        <v>158</v>
      </c>
      <c r="B95" s="30" t="s">
        <v>39</v>
      </c>
      <c r="C95" s="31">
        <v>0</v>
      </c>
      <c r="D95" s="31">
        <v>53005.64</v>
      </c>
      <c r="E95" s="21">
        <f t="shared" si="26"/>
        <v>53005.64</v>
      </c>
      <c r="F95" s="31">
        <v>0</v>
      </c>
      <c r="G95" s="31">
        <v>0</v>
      </c>
      <c r="H95" s="31">
        <f t="shared" si="24"/>
        <v>53005.64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21003.03</v>
      </c>
      <c r="E97" s="21">
        <f t="shared" si="26"/>
        <v>21003.03</v>
      </c>
      <c r="F97" s="31">
        <v>2826.05</v>
      </c>
      <c r="G97" s="31">
        <v>2826.05</v>
      </c>
      <c r="H97" s="31">
        <f t="shared" si="24"/>
        <v>18176.98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1475721.5</v>
      </c>
      <c r="E98" s="25">
        <f t="shared" si="27"/>
        <v>1475721.5</v>
      </c>
      <c r="F98" s="25">
        <f t="shared" si="27"/>
        <v>161908.39000000001</v>
      </c>
      <c r="G98" s="25">
        <f t="shared" si="27"/>
        <v>137369.89000000001</v>
      </c>
      <c r="H98" s="25">
        <f t="shared" si="24"/>
        <v>1313813.1099999999</v>
      </c>
    </row>
    <row r="99" spans="1:8">
      <c r="A99" s="19" t="s">
        <v>161</v>
      </c>
      <c r="B99" s="30" t="s">
        <v>46</v>
      </c>
      <c r="C99" s="31">
        <v>0</v>
      </c>
      <c r="D99" s="31">
        <v>241023.44</v>
      </c>
      <c r="E99" s="21">
        <f t="shared" ref="E99:E107" si="28">C99+D99</f>
        <v>241023.44</v>
      </c>
      <c r="F99" s="31">
        <v>43537.17</v>
      </c>
      <c r="G99" s="31">
        <v>43537.17</v>
      </c>
      <c r="H99" s="31">
        <f t="shared" si="24"/>
        <v>197486.27000000002</v>
      </c>
    </row>
    <row r="100" spans="1:8">
      <c r="A100" s="19" t="s">
        <v>162</v>
      </c>
      <c r="B100" s="30" t="s">
        <v>48</v>
      </c>
      <c r="C100" s="31">
        <v>0</v>
      </c>
      <c r="D100" s="31">
        <v>90734.17</v>
      </c>
      <c r="E100" s="21">
        <f t="shared" si="28"/>
        <v>90734.17</v>
      </c>
      <c r="F100" s="31">
        <v>2488.1999999999998</v>
      </c>
      <c r="G100" s="31">
        <v>2488.1999999999998</v>
      </c>
      <c r="H100" s="31">
        <f t="shared" si="24"/>
        <v>88245.97</v>
      </c>
    </row>
    <row r="101" spans="1:8">
      <c r="A101" s="19" t="s">
        <v>163</v>
      </c>
      <c r="B101" s="30" t="s">
        <v>50</v>
      </c>
      <c r="C101" s="31">
        <v>0</v>
      </c>
      <c r="D101" s="31">
        <v>57130.01</v>
      </c>
      <c r="E101" s="21">
        <f t="shared" si="28"/>
        <v>57130.01</v>
      </c>
      <c r="F101" s="31">
        <v>2593.54</v>
      </c>
      <c r="G101" s="31">
        <v>2593.54</v>
      </c>
      <c r="H101" s="31">
        <f t="shared" si="24"/>
        <v>54536.47</v>
      </c>
    </row>
    <row r="102" spans="1:8">
      <c r="A102" s="19" t="s">
        <v>164</v>
      </c>
      <c r="B102" s="30" t="s">
        <v>52</v>
      </c>
      <c r="C102" s="31">
        <v>0</v>
      </c>
      <c r="D102" s="31">
        <v>94084.04</v>
      </c>
      <c r="E102" s="21">
        <f t="shared" si="28"/>
        <v>94084.04</v>
      </c>
      <c r="F102" s="31">
        <v>6233.34</v>
      </c>
      <c r="G102" s="31">
        <v>6233.34</v>
      </c>
      <c r="H102" s="31">
        <f t="shared" si="24"/>
        <v>87850.7</v>
      </c>
    </row>
    <row r="103" spans="1:8">
      <c r="A103" s="19" t="s">
        <v>165</v>
      </c>
      <c r="B103" s="30" t="s">
        <v>54</v>
      </c>
      <c r="C103" s="31">
        <v>0</v>
      </c>
      <c r="D103" s="31">
        <v>454931.6</v>
      </c>
      <c r="E103" s="21">
        <f t="shared" si="28"/>
        <v>454931.6</v>
      </c>
      <c r="F103" s="31">
        <v>742.4</v>
      </c>
      <c r="G103" s="31">
        <v>742.4</v>
      </c>
      <c r="H103" s="31">
        <f t="shared" si="24"/>
        <v>454189.19999999995</v>
      </c>
    </row>
    <row r="104" spans="1:8">
      <c r="A104" s="19" t="s">
        <v>166</v>
      </c>
      <c r="B104" s="30" t="s">
        <v>56</v>
      </c>
      <c r="C104" s="31">
        <v>0</v>
      </c>
      <c r="D104" s="31">
        <v>6000</v>
      </c>
      <c r="E104" s="21">
        <f t="shared" si="28"/>
        <v>6000</v>
      </c>
      <c r="F104" s="31">
        <v>0</v>
      </c>
      <c r="G104" s="31">
        <v>0</v>
      </c>
      <c r="H104" s="31">
        <f t="shared" si="24"/>
        <v>6000</v>
      </c>
    </row>
    <row r="105" spans="1:8">
      <c r="A105" s="19" t="s">
        <v>167</v>
      </c>
      <c r="B105" s="30" t="s">
        <v>58</v>
      </c>
      <c r="C105" s="31">
        <v>0</v>
      </c>
      <c r="D105" s="31">
        <v>282999.99</v>
      </c>
      <c r="E105" s="21">
        <f t="shared" si="28"/>
        <v>282999.99</v>
      </c>
      <c r="F105" s="31">
        <v>18369.34</v>
      </c>
      <c r="G105" s="31">
        <v>18369.34</v>
      </c>
      <c r="H105" s="31">
        <f t="shared" si="24"/>
        <v>264630.64999999997</v>
      </c>
    </row>
    <row r="106" spans="1:8">
      <c r="A106" s="19" t="s">
        <v>168</v>
      </c>
      <c r="B106" s="30" t="s">
        <v>60</v>
      </c>
      <c r="C106" s="31">
        <v>0</v>
      </c>
      <c r="D106" s="31">
        <v>104737.9</v>
      </c>
      <c r="E106" s="21">
        <f t="shared" si="28"/>
        <v>104737.9</v>
      </c>
      <c r="F106" s="31">
        <v>20640.25</v>
      </c>
      <c r="G106" s="31">
        <v>20640.25</v>
      </c>
      <c r="H106" s="31">
        <f t="shared" si="24"/>
        <v>84097.65</v>
      </c>
    </row>
    <row r="107" spans="1:8">
      <c r="A107" s="19" t="s">
        <v>169</v>
      </c>
      <c r="B107" s="30" t="s">
        <v>62</v>
      </c>
      <c r="C107" s="31">
        <v>0</v>
      </c>
      <c r="D107" s="31">
        <v>144080.35</v>
      </c>
      <c r="E107" s="21">
        <f t="shared" si="28"/>
        <v>144080.35</v>
      </c>
      <c r="F107" s="31">
        <v>67304.149999999994</v>
      </c>
      <c r="G107" s="31">
        <v>42765.65</v>
      </c>
      <c r="H107" s="31">
        <f t="shared" si="24"/>
        <v>76776.200000000012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550</v>
      </c>
      <c r="E118" s="25">
        <f t="shared" si="31"/>
        <v>550</v>
      </c>
      <c r="F118" s="25">
        <f t="shared" si="31"/>
        <v>0</v>
      </c>
      <c r="G118" s="25">
        <f t="shared" si="31"/>
        <v>0</v>
      </c>
      <c r="H118" s="25">
        <f t="shared" si="24"/>
        <v>550</v>
      </c>
    </row>
    <row r="119" spans="1:8">
      <c r="A119" s="19" t="s">
        <v>177</v>
      </c>
      <c r="B119" s="30" t="s">
        <v>82</v>
      </c>
      <c r="C119" s="31">
        <v>0</v>
      </c>
      <c r="D119" s="31">
        <v>550</v>
      </c>
      <c r="E119" s="21">
        <f t="shared" ref="E119:E127" si="32">C119+D119</f>
        <v>550</v>
      </c>
      <c r="F119" s="31">
        <v>0</v>
      </c>
      <c r="G119" s="31">
        <v>0</v>
      </c>
      <c r="H119" s="31">
        <f t="shared" si="24"/>
        <v>550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14328682.67</v>
      </c>
      <c r="E128" s="25">
        <f t="shared" si="33"/>
        <v>14328682.67</v>
      </c>
      <c r="F128" s="25">
        <f t="shared" si="33"/>
        <v>884625.37</v>
      </c>
      <c r="G128" s="25">
        <f t="shared" si="33"/>
        <v>884625.37</v>
      </c>
      <c r="H128" s="25">
        <f t="shared" si="24"/>
        <v>13444057.300000001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14328682.67</v>
      </c>
      <c r="E130" s="21">
        <f t="shared" si="34"/>
        <v>14328682.67</v>
      </c>
      <c r="F130" s="31">
        <v>884625.37</v>
      </c>
      <c r="G130" s="31">
        <v>884625.37</v>
      </c>
      <c r="H130" s="31">
        <f t="shared" si="24"/>
        <v>13444057.300000001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16580725.419999998</v>
      </c>
      <c r="D154" s="25">
        <f t="shared" ref="D154:H154" si="42">D4+D79</f>
        <v>91715575.719999999</v>
      </c>
      <c r="E154" s="25">
        <f t="shared" si="42"/>
        <v>108296301.14</v>
      </c>
      <c r="F154" s="25">
        <f t="shared" si="42"/>
        <v>12777375.560000002</v>
      </c>
      <c r="G154" s="25">
        <f t="shared" si="42"/>
        <v>12720509.360000001</v>
      </c>
      <c r="H154" s="25">
        <f t="shared" si="42"/>
        <v>95518925.579999998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dcterms:created xsi:type="dcterms:W3CDTF">2018-05-02T16:48:03Z</dcterms:created>
  <dcterms:modified xsi:type="dcterms:W3CDTF">2018-05-02T16:48:59Z</dcterms:modified>
</cp:coreProperties>
</file>